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c06\Downloads\LIGO SURF\Absorption Measurement\"/>
    </mc:Choice>
  </mc:AlternateContent>
  <xr:revisionPtr revIDLastSave="0" documentId="13_ncr:1_{80562BC2-7E99-4F3F-9901-FFB8B2E25635}" xr6:coauthVersionLast="47" xr6:coauthVersionMax="47" xr10:uidLastSave="{00000000-0000-0000-0000-000000000000}"/>
  <bookViews>
    <workbookView xWindow="-98" yWindow="-98" windowWidth="21795" windowHeight="13875" xr2:uid="{D6F20760-DC58-4698-8CC6-D5B88CCADD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1" i="1"/>
  <c r="A22" i="1"/>
  <c r="A20" i="1"/>
  <c r="A16" i="1"/>
  <c r="A15" i="1"/>
  <c r="A14" i="1"/>
  <c r="A13" i="1"/>
  <c r="A12" i="1"/>
  <c r="A11" i="1"/>
  <c r="A7" i="1"/>
  <c r="E7" i="1"/>
  <c r="E5" i="1"/>
  <c r="E6" i="1"/>
  <c r="E4" i="1"/>
  <c r="A6" i="1"/>
  <c r="A5" i="1"/>
  <c r="A4" i="1"/>
  <c r="E3" i="1"/>
</calcChain>
</file>

<file path=xl/sharedStrings.xml><?xml version="1.0" encoding="utf-8"?>
<sst xmlns="http://schemas.openxmlformats.org/spreadsheetml/2006/main" count="30" uniqueCount="18">
  <si>
    <t>Vapor Cell Temp (Celsius)</t>
  </si>
  <si>
    <t>Power after beamsplitter (mW)</t>
  </si>
  <si>
    <t>Power at photodetector (mW)</t>
  </si>
  <si>
    <t>Current (mA)</t>
  </si>
  <si>
    <t>Starting point temperature (kOhms)</t>
  </si>
  <si>
    <t>Order</t>
  </si>
  <si>
    <t>Manual Dip Depth (V)</t>
  </si>
  <si>
    <t>Uncertainty in power (mW)</t>
  </si>
  <si>
    <t>ND Filter</t>
  </si>
  <si>
    <t>none</t>
  </si>
  <si>
    <t>Uncertainty in dip depth (V)</t>
  </si>
  <si>
    <t>Using only ND filters, no beamsplitter/EOM</t>
  </si>
  <si>
    <t>Using beamsplitter, no ND filter/EOM</t>
  </si>
  <si>
    <t>Peak to peak voltage setting (Moku)</t>
  </si>
  <si>
    <t>Using beamsplitter + EOM</t>
  </si>
  <si>
    <t>went up to 154 mA for this</t>
  </si>
  <si>
    <t>went up to 155 mA for this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</si>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</sst>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6C3A-1C27-4989-BD36-6D7DAB3B62D4}">
  <dimension ref="A1:O27"/>
  <sheetViews>
    <sheetView tabSelected="1" zoomScale="81" workbookViewId="0">
      <selection activeCell="H5" sqref="H5"/>
    </sheetView>
  </sheetViews>
  <sheetFormatPr defaultRowHeight="14.25" x14ac:dyDescent="0.45"/>
  <cols>
    <col min="1" max="1" width="28.59765625" customWidth="1"/>
    <col min="2" max="2" width="11.796875" customWidth="1"/>
    <col min="3" max="3" width="16.3984375" customWidth="1"/>
    <col min="4" max="4" width="6.33203125" customWidth="1"/>
    <col min="5" max="5" width="14.19921875" customWidth="1"/>
    <col min="6" max="6" width="13.3984375" customWidth="1"/>
    <col min="8" max="8" width="13.06640625" customWidth="1"/>
    <col min="9" max="9" width="13.6640625" customWidth="1"/>
    <col min="13" max="13" width="28.33203125" customWidth="1"/>
  </cols>
  <sheetData>
    <row r="1" spans="1:10" x14ac:dyDescent="0.4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ht="42.75" x14ac:dyDescent="0.45">
      <c r="A2" s="1" t="s">
        <v>6</v>
      </c>
      <c r="B2" s="1" t="s">
        <v>1</v>
      </c>
      <c r="C2" s="1" t="s">
        <v>2</v>
      </c>
      <c r="D2" s="1" t="s">
        <v>5</v>
      </c>
      <c r="F2" s="1" t="s">
        <v>7</v>
      </c>
      <c r="G2" s="1" t="s">
        <v>8</v>
      </c>
      <c r="H2" s="1" t="s">
        <v>10</v>
      </c>
      <c r="I2" s="1"/>
      <c r="J2" s="1"/>
    </row>
    <row r="3" spans="1:10" x14ac:dyDescent="0.45">
      <c r="A3">
        <v>0.19550000000000001</v>
      </c>
      <c r="B3">
        <v>13.5</v>
      </c>
      <c r="C3">
        <v>11.2</v>
      </c>
      <c r="D3">
        <v>1</v>
      </c>
      <c r="E3">
        <f>C3/B3</f>
        <v>0.82962962962962961</v>
      </c>
      <c r="F3">
        <v>0.01</v>
      </c>
      <c r="G3" t="s">
        <v>9</v>
      </c>
      <c r="H3">
        <v>0.05</v>
      </c>
    </row>
    <row r="4" spans="1:10" x14ac:dyDescent="0.45">
      <c r="A4">
        <f>6.833-6.127</f>
        <v>0.70600000000000041</v>
      </c>
      <c r="B4">
        <v>11.5</v>
      </c>
      <c r="C4">
        <v>9.7200000000000006</v>
      </c>
      <c r="D4">
        <v>2</v>
      </c>
      <c r="E4">
        <f>C4/B4</f>
        <v>0.84521739130434792</v>
      </c>
      <c r="F4">
        <v>0.01</v>
      </c>
      <c r="G4">
        <v>1</v>
      </c>
      <c r="H4">
        <v>0.05</v>
      </c>
    </row>
    <row r="5" spans="1:10" x14ac:dyDescent="0.45">
      <c r="A5">
        <f>5.732-4.928</f>
        <v>0.80400000000000027</v>
      </c>
      <c r="B5">
        <v>9.5</v>
      </c>
      <c r="C5">
        <v>8</v>
      </c>
      <c r="D5">
        <v>3</v>
      </c>
      <c r="E5">
        <f t="shared" ref="E5:E7" si="0">C5/B5</f>
        <v>0.84210526315789469</v>
      </c>
      <c r="F5">
        <v>0.01</v>
      </c>
      <c r="G5">
        <v>2</v>
      </c>
      <c r="H5">
        <v>0.1</v>
      </c>
    </row>
    <row r="6" spans="1:10" x14ac:dyDescent="0.45">
      <c r="A6">
        <f>3.232-2.578</f>
        <v>0.65400000000000036</v>
      </c>
      <c r="B6">
        <v>5.33</v>
      </c>
      <c r="C6">
        <v>4.4800000000000004</v>
      </c>
      <c r="D6">
        <v>4</v>
      </c>
      <c r="E6">
        <f t="shared" si="0"/>
        <v>0.84052532833020643</v>
      </c>
      <c r="F6">
        <v>0.01</v>
      </c>
      <c r="G6">
        <v>5</v>
      </c>
      <c r="H6">
        <v>0.05</v>
      </c>
    </row>
    <row r="7" spans="1:10" x14ac:dyDescent="0.45">
      <c r="A7">
        <f>1.319-0.9206</f>
        <v>0.39839999999999998</v>
      </c>
      <c r="B7">
        <v>2.1800000000000002</v>
      </c>
      <c r="C7">
        <v>1.82</v>
      </c>
      <c r="D7">
        <v>5</v>
      </c>
      <c r="E7">
        <f t="shared" si="0"/>
        <v>0.83486238532110091</v>
      </c>
      <c r="F7">
        <v>0.01</v>
      </c>
      <c r="G7">
        <v>10</v>
      </c>
      <c r="H7">
        <v>0.05</v>
      </c>
    </row>
    <row r="9" spans="1:10" x14ac:dyDescent="0.45">
      <c r="A9" s="2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ht="42.75" x14ac:dyDescent="0.45">
      <c r="A10" s="1" t="s">
        <v>6</v>
      </c>
      <c r="B10" s="1" t="s">
        <v>1</v>
      </c>
      <c r="C10" s="1" t="s">
        <v>2</v>
      </c>
      <c r="D10" s="1" t="s">
        <v>5</v>
      </c>
      <c r="F10" s="1" t="s">
        <v>7</v>
      </c>
      <c r="G10" s="1"/>
      <c r="H10" s="1" t="s">
        <v>10</v>
      </c>
      <c r="I10" s="1"/>
      <c r="J10" s="1"/>
    </row>
    <row r="11" spans="1:10" x14ac:dyDescent="0.45">
      <c r="A11">
        <f>6.138-5.401</f>
        <v>0.7370000000000001</v>
      </c>
      <c r="B11">
        <v>10.16</v>
      </c>
      <c r="C11">
        <v>8.6</v>
      </c>
      <c r="D11">
        <v>1</v>
      </c>
      <c r="F11">
        <v>0.01</v>
      </c>
      <c r="H11">
        <v>0.05</v>
      </c>
    </row>
    <row r="12" spans="1:10" x14ac:dyDescent="0.45">
      <c r="A12">
        <f>5.861-5.132</f>
        <v>0.72900000000000009</v>
      </c>
      <c r="B12">
        <v>9.5</v>
      </c>
      <c r="C12">
        <v>8.07</v>
      </c>
      <c r="D12">
        <v>2</v>
      </c>
      <c r="F12">
        <v>0.01</v>
      </c>
      <c r="H12">
        <v>0.05</v>
      </c>
    </row>
    <row r="13" spans="1:10" x14ac:dyDescent="0.45">
      <c r="A13">
        <f>4.286-3.643</f>
        <v>0.64299999999999979</v>
      </c>
      <c r="B13">
        <v>7.4</v>
      </c>
      <c r="C13">
        <v>6.18</v>
      </c>
      <c r="D13">
        <v>3</v>
      </c>
      <c r="F13">
        <v>0.01</v>
      </c>
      <c r="H13">
        <v>0.05</v>
      </c>
    </row>
    <row r="14" spans="1:10" x14ac:dyDescent="0.45">
      <c r="A14">
        <f>3.01-2.478</f>
        <v>0.53199999999999958</v>
      </c>
      <c r="B14">
        <v>5.0999999999999996</v>
      </c>
      <c r="C14">
        <v>4.34</v>
      </c>
      <c r="D14">
        <v>4</v>
      </c>
      <c r="F14">
        <v>0.01</v>
      </c>
      <c r="H14">
        <v>0.05</v>
      </c>
    </row>
    <row r="15" spans="1:10" x14ac:dyDescent="0.45">
      <c r="A15">
        <f>1.979-1.534</f>
        <v>0.44500000000000006</v>
      </c>
      <c r="B15">
        <v>3.19</v>
      </c>
      <c r="C15">
        <v>2.72</v>
      </c>
      <c r="D15">
        <v>5</v>
      </c>
      <c r="F15">
        <v>0.01</v>
      </c>
      <c r="H15">
        <v>0.05</v>
      </c>
    </row>
    <row r="16" spans="1:10" x14ac:dyDescent="0.45">
      <c r="A16">
        <f>7.106-6.5</f>
        <v>0.60599999999999987</v>
      </c>
      <c r="B16">
        <v>12</v>
      </c>
      <c r="C16">
        <v>10.199999999999999</v>
      </c>
      <c r="D16">
        <v>6</v>
      </c>
      <c r="E16" t="s">
        <v>15</v>
      </c>
      <c r="F16">
        <v>0.02</v>
      </c>
      <c r="H16">
        <v>0.05</v>
      </c>
    </row>
    <row r="18" spans="1:15" x14ac:dyDescent="0.4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</row>
    <row r="19" spans="1:15" ht="42.75" x14ac:dyDescent="0.45">
      <c r="A19" s="1" t="s">
        <v>6</v>
      </c>
      <c r="B19" s="1" t="s">
        <v>1</v>
      </c>
      <c r="C19" s="1" t="s">
        <v>2</v>
      </c>
      <c r="D19" s="1" t="s">
        <v>5</v>
      </c>
      <c r="F19" s="1" t="s">
        <v>7</v>
      </c>
      <c r="G19" s="1"/>
      <c r="H19" s="1" t="s">
        <v>10</v>
      </c>
      <c r="I19" s="1"/>
      <c r="J19" s="1"/>
    </row>
    <row r="20" spans="1:15" ht="28.5" x14ac:dyDescent="0.45">
      <c r="A20">
        <f>6.025-5.352</f>
        <v>0.67300000000000004</v>
      </c>
      <c r="B20">
        <v>10</v>
      </c>
      <c r="C20">
        <v>8.57</v>
      </c>
      <c r="D20">
        <v>1</v>
      </c>
      <c r="F20">
        <v>0.01</v>
      </c>
      <c r="H20">
        <v>0.05</v>
      </c>
      <c r="M20" s="1" t="s">
        <v>3</v>
      </c>
      <c r="N20">
        <v>142</v>
      </c>
    </row>
    <row r="21" spans="1:15" x14ac:dyDescent="0.45">
      <c r="A21">
        <f>5.153-4.486</f>
        <v>0.66699999999999982</v>
      </c>
      <c r="B21">
        <v>8.6999999999999993</v>
      </c>
      <c r="C21">
        <v>7.32</v>
      </c>
      <c r="D21">
        <v>2</v>
      </c>
      <c r="F21">
        <v>0.01</v>
      </c>
      <c r="H21">
        <v>0.05</v>
      </c>
      <c r="M21" t="s">
        <v>4</v>
      </c>
      <c r="N21">
        <v>6.8</v>
      </c>
      <c r="O21" t="s">
        <v>17</v>
      </c>
    </row>
    <row r="22" spans="1:15" x14ac:dyDescent="0.45">
      <c r="A22">
        <f>3.951-3.366</f>
        <v>0.58499999999999996</v>
      </c>
      <c r="B22">
        <v>6.6</v>
      </c>
      <c r="C22">
        <v>5.55</v>
      </c>
      <c r="D22">
        <v>3</v>
      </c>
      <c r="F22">
        <v>0.01</v>
      </c>
      <c r="H22">
        <v>0.05</v>
      </c>
      <c r="M22" s="1" t="s">
        <v>0</v>
      </c>
      <c r="N22">
        <v>40</v>
      </c>
    </row>
    <row r="23" spans="1:15" x14ac:dyDescent="0.45">
      <c r="A23">
        <f>3.085-2.539</f>
        <v>0.54599999999999982</v>
      </c>
      <c r="B23">
        <v>5.28</v>
      </c>
      <c r="C23">
        <v>4.41</v>
      </c>
      <c r="D23">
        <v>4</v>
      </c>
      <c r="F23">
        <v>0.01</v>
      </c>
      <c r="H23">
        <v>0.05</v>
      </c>
      <c r="M23" t="s">
        <v>13</v>
      </c>
      <c r="N23">
        <v>40</v>
      </c>
    </row>
    <row r="24" spans="1:15" x14ac:dyDescent="0.45">
      <c r="A24">
        <f>1.854-1.427</f>
        <v>0.42700000000000005</v>
      </c>
      <c r="B24">
        <v>3.01</v>
      </c>
      <c r="C24">
        <v>2.5299999999999998</v>
      </c>
      <c r="D24">
        <v>5</v>
      </c>
      <c r="F24">
        <v>0.01</v>
      </c>
      <c r="H24">
        <v>0.05</v>
      </c>
    </row>
    <row r="25" spans="1:15" x14ac:dyDescent="0.45">
      <c r="A25">
        <f>6.985-6.398</f>
        <v>0.58700000000000063</v>
      </c>
      <c r="B25">
        <v>12</v>
      </c>
      <c r="C25">
        <v>10.029999999999999</v>
      </c>
      <c r="D25">
        <v>6</v>
      </c>
      <c r="E25" t="s">
        <v>16</v>
      </c>
      <c r="F25">
        <v>0.01</v>
      </c>
      <c r="H25">
        <v>0.05</v>
      </c>
    </row>
    <row r="27" spans="1:15" x14ac:dyDescent="0.45">
      <c r="A27" s="1"/>
      <c r="B27" s="1"/>
    </row>
  </sheetData>
  <mergeCells count="3">
    <mergeCell ref="A18:J18"/>
    <mergeCell ref="A1:J1"/>
    <mergeCell ref="A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bac0686@gmail.com</dc:creator>
  <cp:lastModifiedBy>Briana Chen</cp:lastModifiedBy>
  <dcterms:created xsi:type="dcterms:W3CDTF">2024-07-25T01:21:19Z</dcterms:created>
  <dcterms:modified xsi:type="dcterms:W3CDTF">2024-07-30T05:06:23Z</dcterms:modified>
</cp:coreProperties>
</file>